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<sst xmlns="http://schemas.openxmlformats.org/spreadsheetml/2006/main" count="41" uniqueCount="30">
  <si>
    <t>(kPa)</t>
  </si>
  <si>
    <t>Normal</t>
  </si>
  <si>
    <t>stress</t>
  </si>
  <si>
    <t>Shear stress</t>
  </si>
  <si>
    <t>original</t>
  </si>
  <si>
    <t>later time</t>
  </si>
  <si>
    <t>Wall friction angle original:</t>
  </si>
  <si>
    <t>Wall friction angle in time:</t>
  </si>
  <si>
    <t>Hopper flow factor:</t>
  </si>
  <si>
    <t>New hopper flow factor:</t>
  </si>
  <si>
    <t>1/Hff:</t>
  </si>
  <si>
    <t>Unconfined</t>
  </si>
  <si>
    <t>yield</t>
  </si>
  <si>
    <t>consolidation</t>
  </si>
  <si>
    <t>Maximum</t>
  </si>
  <si>
    <t>Hopper</t>
  </si>
  <si>
    <t>factor</t>
  </si>
  <si>
    <t>Original hopper opening:</t>
  </si>
  <si>
    <t>Bulk density:</t>
  </si>
  <si>
    <t>H(O)</t>
  </si>
  <si>
    <t>Opening:</t>
  </si>
  <si>
    <t>m</t>
  </si>
  <si>
    <t>Critical stress:</t>
  </si>
  <si>
    <t>kPa</t>
  </si>
  <si>
    <t>Above is valid at a consolidation stress of 8 kPa.</t>
  </si>
  <si>
    <t>Superficially, the calculations show that the</t>
  </si>
  <si>
    <t>opening need now only be 0.51 m, rather than the</t>
  </si>
  <si>
    <t>above designed 0.64 m. However, the type of flow is getting to be dangerously close to core flow, which will give intermittent discharge.</t>
  </si>
  <si>
    <r>
      <t>kg m</t>
    </r>
    <r>
      <rPr>
        <vertAlign val="superscript"/>
        <sz val="10"/>
        <rFont val="Arial"/>
        <family val="2"/>
      </rPr>
      <t>-3</t>
    </r>
  </si>
  <si>
    <t>Wall friction tests: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</si>
</sst>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sz val="10.75"/>
      <name val="Arial"/>
      <family val="0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v>original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0"/>
            <c:trendlineLbl>
              <c:numFmt formatCode="General"/>
            </c:trendlineLbl>
          </c:trendline>
          <c:xVal>
            <c:numRef>
              <c:f>Sheet1!$A$9:$A$11</c:f>
              <c:numCache/>
            </c:numRef>
          </c:xVal>
          <c:yVal>
            <c:numRef>
              <c:f>Sheet1!$B$9:$B$11</c:f>
              <c:numCache/>
            </c:numRef>
          </c:yVal>
          <c:smooth val="1"/>
        </c:ser>
        <c:ser>
          <c:idx val="1"/>
          <c:order val="1"/>
          <c:tx>
            <c:v>time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0"/>
            <c:trendlineLbl>
              <c:numFmt formatCode="General"/>
            </c:trendlineLbl>
          </c:trendline>
          <c:xVal>
            <c:numRef>
              <c:f>Sheet1!$A$9:$A$11</c:f>
              <c:numCache/>
            </c:numRef>
          </c:xVal>
          <c:yVal>
            <c:numRef>
              <c:f>Sheet1!$C$9:$C$11</c:f>
              <c:numCache/>
            </c:numRef>
          </c:yVal>
          <c:smooth val="1"/>
        </c:ser>
        <c:axId val="11134493"/>
        <c:axId val="54464842"/>
      </c:scatterChart>
      <c:valAx>
        <c:axId val="111344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Normal stress, kPa.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464842"/>
        <c:crosses val="autoZero"/>
        <c:crossBetween val="midCat"/>
        <c:dispUnits/>
      </c:valAx>
      <c:valAx>
        <c:axId val="544648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Shear stress, kPa.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134493"/>
        <c:crosses val="autoZero"/>
        <c:crossBetween val="midCat"/>
        <c:dispUnits/>
      </c:valAx>
      <c:spPr>
        <a:noFill/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v>PFF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Sheet1!$A$36:$A$39</c:f>
              <c:numCache/>
            </c:numRef>
          </c:xVal>
          <c:yVal>
            <c:numRef>
              <c:f>Sheet1!$B$36:$B$39</c:f>
              <c:numCache/>
            </c:numRef>
          </c:yVal>
          <c:smooth val="1"/>
        </c:ser>
        <c:ser>
          <c:idx val="1"/>
          <c:order val="1"/>
          <c:tx>
            <c:v>HFF(1)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Sheet1!$A$36:$A$39</c:f>
              <c:numCache/>
            </c:numRef>
          </c:xVal>
          <c:yVal>
            <c:numRef>
              <c:f>Sheet1!$C$36:$C$39</c:f>
              <c:numCache/>
            </c:numRef>
          </c:yVal>
          <c:smooth val="1"/>
        </c:ser>
        <c:ser>
          <c:idx val="2"/>
          <c:order val="2"/>
          <c:tx>
            <c:v>HFF(2)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Sheet1!$A$36:$A$39</c:f>
              <c:numCache/>
            </c:numRef>
          </c:xVal>
          <c:yVal>
            <c:numRef>
              <c:f>Sheet1!$D$36:$D$39</c:f>
              <c:numCache/>
            </c:numRef>
          </c:yVal>
          <c:smooth val="1"/>
        </c:ser>
        <c:axId val="35976547"/>
        <c:axId val="36686904"/>
      </c:scatterChart>
      <c:valAx>
        <c:axId val="359765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Maximum consolidation stress, kPa.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686904"/>
        <c:crosses val="autoZero"/>
        <c:crossBetween val="midCat"/>
        <c:dispUnits/>
      </c:valAx>
      <c:valAx>
        <c:axId val="366869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Yield stress, kPa.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976547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3</xdr:row>
      <xdr:rowOff>28575</xdr:rowOff>
    </xdr:from>
    <xdr:to>
      <xdr:col>10</xdr:col>
      <xdr:colOff>438150</xdr:colOff>
      <xdr:row>24</xdr:row>
      <xdr:rowOff>133350</xdr:rowOff>
    </xdr:to>
    <xdr:graphicFrame>
      <xdr:nvGraphicFramePr>
        <xdr:cNvPr id="1" name="Chart 1"/>
        <xdr:cNvGraphicFramePr/>
      </xdr:nvGraphicFramePr>
      <xdr:xfrm>
        <a:off x="2476500" y="514350"/>
        <a:ext cx="5000625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57150</xdr:colOff>
      <xdr:row>31</xdr:row>
      <xdr:rowOff>9525</xdr:rowOff>
    </xdr:from>
    <xdr:to>
      <xdr:col>11</xdr:col>
      <xdr:colOff>142875</xdr:colOff>
      <xdr:row>49</xdr:row>
      <xdr:rowOff>123825</xdr:rowOff>
    </xdr:to>
    <xdr:graphicFrame>
      <xdr:nvGraphicFramePr>
        <xdr:cNvPr id="2" name="Chart 2"/>
        <xdr:cNvGraphicFramePr/>
      </xdr:nvGraphicFramePr>
      <xdr:xfrm>
        <a:off x="3114675" y="5029200"/>
        <a:ext cx="4676775" cy="3048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52"/>
  <sheetViews>
    <sheetView tabSelected="1" workbookViewId="0" topLeftCell="A1">
      <selection activeCell="B17" sqref="B17"/>
    </sheetView>
  </sheetViews>
  <sheetFormatPr defaultColWidth="9.140625" defaultRowHeight="12.75"/>
  <cols>
    <col min="1" max="1" width="11.57421875" style="0" customWidth="1"/>
    <col min="2" max="2" width="12.421875" style="0" customWidth="1"/>
    <col min="3" max="3" width="12.7109375" style="0" customWidth="1"/>
    <col min="7" max="7" width="12.7109375" style="0" customWidth="1"/>
    <col min="8" max="8" width="10.421875" style="0" customWidth="1"/>
  </cols>
  <sheetData>
    <row r="3" ht="12.75">
      <c r="A3" s="1" t="s">
        <v>29</v>
      </c>
    </row>
    <row r="5" spans="1:3" ht="12.75">
      <c r="A5" s="2" t="s">
        <v>1</v>
      </c>
      <c r="B5" s="2" t="s">
        <v>3</v>
      </c>
      <c r="C5" s="2" t="s">
        <v>3</v>
      </c>
    </row>
    <row r="6" spans="1:3" ht="12.75">
      <c r="A6" s="2" t="s">
        <v>2</v>
      </c>
      <c r="B6" s="2" t="s">
        <v>4</v>
      </c>
      <c r="C6" s="2" t="s">
        <v>5</v>
      </c>
    </row>
    <row r="7" spans="1:3" ht="12.75">
      <c r="A7" s="2"/>
      <c r="B7" s="2"/>
      <c r="C7" s="2"/>
    </row>
    <row r="8" spans="1:3" ht="12.75">
      <c r="A8" s="2" t="s">
        <v>0</v>
      </c>
      <c r="B8" s="2" t="s">
        <v>0</v>
      </c>
      <c r="C8" s="2" t="s">
        <v>0</v>
      </c>
    </row>
    <row r="9" spans="1:3" ht="12.75">
      <c r="A9">
        <v>8</v>
      </c>
      <c r="B9">
        <v>1.41</v>
      </c>
      <c r="C9">
        <v>3.23</v>
      </c>
    </row>
    <row r="10" spans="1:3" ht="12.75">
      <c r="A10">
        <v>4</v>
      </c>
      <c r="B10">
        <v>0.71</v>
      </c>
      <c r="C10">
        <v>1.62</v>
      </c>
    </row>
    <row r="11" spans="1:3" ht="12.75">
      <c r="A11">
        <v>2</v>
      </c>
      <c r="B11">
        <v>0.35</v>
      </c>
      <c r="C11">
        <v>0.81</v>
      </c>
    </row>
    <row r="27" spans="2:11" ht="12.75">
      <c r="B27" t="s">
        <v>6</v>
      </c>
      <c r="D27">
        <f>ATAN(0.1764)*360/(2*3.142)</f>
        <v>10.002760510818407</v>
      </c>
      <c r="F27" t="s">
        <v>8</v>
      </c>
      <c r="H27">
        <v>1.6</v>
      </c>
      <c r="J27" t="s">
        <v>10</v>
      </c>
      <c r="K27">
        <f>1/H27</f>
        <v>0.625</v>
      </c>
    </row>
    <row r="28" spans="2:11" ht="12.75">
      <c r="B28" t="s">
        <v>7</v>
      </c>
      <c r="D28">
        <f>ATAN(0.404)*360/(2*3.142)</f>
        <v>21.995856187464437</v>
      </c>
      <c r="F28" t="s">
        <v>9</v>
      </c>
      <c r="H28">
        <v>1.3</v>
      </c>
      <c r="K28">
        <f>1/H28</f>
        <v>0.7692307692307692</v>
      </c>
    </row>
    <row r="32" spans="1:4" ht="12.75">
      <c r="A32" s="2" t="s">
        <v>14</v>
      </c>
      <c r="B32" s="2" t="s">
        <v>11</v>
      </c>
      <c r="C32" s="2" t="s">
        <v>15</v>
      </c>
      <c r="D32" s="2" t="s">
        <v>15</v>
      </c>
    </row>
    <row r="33" spans="1:4" ht="12.75">
      <c r="A33" s="2" t="s">
        <v>13</v>
      </c>
      <c r="B33" s="2" t="s">
        <v>12</v>
      </c>
      <c r="C33" s="2" t="s">
        <v>16</v>
      </c>
      <c r="D33" s="2" t="s">
        <v>16</v>
      </c>
    </row>
    <row r="34" spans="1:4" ht="12.75">
      <c r="A34" s="2" t="s">
        <v>2</v>
      </c>
      <c r="B34" s="2" t="s">
        <v>2</v>
      </c>
      <c r="C34" s="2">
        <v>1</v>
      </c>
      <c r="D34" s="2">
        <v>2</v>
      </c>
    </row>
    <row r="35" spans="1:4" ht="12.75">
      <c r="A35" s="2" t="s">
        <v>0</v>
      </c>
      <c r="B35" s="2" t="s">
        <v>0</v>
      </c>
      <c r="C35" s="2" t="s">
        <v>0</v>
      </c>
      <c r="D35" s="2" t="s">
        <v>0</v>
      </c>
    </row>
    <row r="36" spans="1:4" ht="12.75">
      <c r="A36">
        <v>0</v>
      </c>
      <c r="B36">
        <v>0</v>
      </c>
      <c r="C36">
        <f>$K$27*A36</f>
        <v>0</v>
      </c>
      <c r="D36">
        <f>$K$28*A36</f>
        <v>0</v>
      </c>
    </row>
    <row r="37" spans="1:4" ht="12.75">
      <c r="A37">
        <v>3.5</v>
      </c>
      <c r="B37">
        <v>3</v>
      </c>
      <c r="C37">
        <f>$K$27*A37</f>
        <v>2.1875</v>
      </c>
      <c r="D37">
        <f>$K$28*A37</f>
        <v>2.692307692307692</v>
      </c>
    </row>
    <row r="38" spans="1:4" ht="12.75">
      <c r="A38">
        <v>10</v>
      </c>
      <c r="B38">
        <v>5.8</v>
      </c>
      <c r="C38">
        <f>$K$27*A38</f>
        <v>6.25</v>
      </c>
      <c r="D38">
        <f>$K$28*A38</f>
        <v>7.692307692307692</v>
      </c>
    </row>
    <row r="39" spans="1:4" ht="12.75">
      <c r="A39">
        <v>16</v>
      </c>
      <c r="B39">
        <v>8.5</v>
      </c>
      <c r="C39">
        <f>$K$27*A39</f>
        <v>10</v>
      </c>
      <c r="D39">
        <f>$K$28*A39</f>
        <v>12.307692307692307</v>
      </c>
    </row>
    <row r="42" ht="12.75">
      <c r="A42" s="1" t="s">
        <v>17</v>
      </c>
    </row>
    <row r="43" spans="2:4" ht="12.75">
      <c r="B43" t="s">
        <v>22</v>
      </c>
      <c r="C43">
        <v>5</v>
      </c>
      <c r="D43" t="s">
        <v>23</v>
      </c>
    </row>
    <row r="44" spans="2:4" ht="14.25">
      <c r="B44" t="s">
        <v>18</v>
      </c>
      <c r="C44">
        <v>1800</v>
      </c>
      <c r="D44" t="s">
        <v>28</v>
      </c>
    </row>
    <row r="45" spans="2:3" ht="12.75">
      <c r="B45" t="s">
        <v>19</v>
      </c>
      <c r="C45">
        <v>2.25</v>
      </c>
    </row>
    <row r="47" spans="2:4" ht="12.75">
      <c r="B47" t="s">
        <v>20</v>
      </c>
      <c r="C47">
        <f>C43*1000*C45/(9.81*C44)</f>
        <v>0.6371049949031601</v>
      </c>
      <c r="D47" t="s">
        <v>21</v>
      </c>
    </row>
    <row r="49" ht="12.75">
      <c r="A49" t="s">
        <v>24</v>
      </c>
    </row>
    <row r="50" ht="12.75">
      <c r="A50" t="s">
        <v>25</v>
      </c>
    </row>
    <row r="51" ht="12.75">
      <c r="A51" t="s">
        <v>26</v>
      </c>
    </row>
    <row r="52" ht="12.75">
      <c r="A52" t="s">
        <v>27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Loughborough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Loughborough University</dc:creator>
  <cp:keywords/>
  <dc:description/>
  <cp:lastModifiedBy>Loughborough University</cp:lastModifiedBy>
  <dcterms:created xsi:type="dcterms:W3CDTF">2003-03-06T09:06:00Z</dcterms:created>
  <dcterms:modified xsi:type="dcterms:W3CDTF">2003-03-06T10:21:00Z</dcterms:modified>
  <cp:category/>
  <cp:version/>
  <cp:contentType/>
  <cp:contentStatus/>
</cp:coreProperties>
</file>