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<sst xmlns="http://schemas.openxmlformats.org/spreadsheetml/2006/main" count="22" uniqueCount="21">
  <si>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(um)</t>
  </si>
  <si>
    <t>(%)</t>
  </si>
  <si>
    <t>Mid-point</t>
  </si>
  <si>
    <t>Check on mass fractions:</t>
  </si>
  <si>
    <t>Cumulative</t>
  </si>
  <si>
    <t>mass undersize</t>
  </si>
  <si>
    <t>Upper size</t>
  </si>
  <si>
    <t>boundary</t>
  </si>
  <si>
    <t>Mass fraction</t>
  </si>
  <si>
    <t>in grade</t>
  </si>
  <si>
    <t>mi*xi</t>
  </si>
  <si>
    <t>mi/xi</t>
  </si>
  <si>
    <t>(-)</t>
  </si>
  <si>
    <t>Mean partucle size by mass (D[4,3]), microns:</t>
  </si>
  <si>
    <t>Sauter mean diameter (D[3,2]):, microns</t>
  </si>
  <si>
    <t>MALVERN MASTERSIZER - example analysis</t>
  </si>
  <si>
    <r>
      <t>Specific surface area per unit volume, microns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:</t>
    </r>
  </si>
  <si>
    <t>Reported values by the Malvern software:</t>
  </si>
  <si>
    <t>D(4,3) = 44.11 microns</t>
  </si>
  <si>
    <t>D(3,2) = 8.52 microns</t>
  </si>
  <si>
    <t xml:space="preserve"> - illustrative calculation to confirm these values and techniques for calculation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</si>
</sst>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2" width="16.57421875" style="0" customWidth="1"/>
    <col min="3" max="3" width="12.7109375" style="0" customWidth="1"/>
  </cols>
  <sheetData>
    <row r="1" ht="12.75">
      <c r="B1" s="3" t="s">
        <v>15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7" spans="1:6" ht="12.75">
      <c r="A7" s="2" t="s">
        <v>6</v>
      </c>
      <c r="B7" s="2" t="s">
        <v>4</v>
      </c>
      <c r="C7" s="2" t="s">
        <v>8</v>
      </c>
      <c r="D7" s="2" t="s">
        <v>2</v>
      </c>
      <c r="E7" s="2" t="s">
        <v>10</v>
      </c>
      <c r="F7" s="2" t="s">
        <v>11</v>
      </c>
    </row>
    <row r="8" spans="1:6" ht="12.75">
      <c r="A8" s="2" t="s">
        <v>7</v>
      </c>
      <c r="B8" s="2" t="s">
        <v>5</v>
      </c>
      <c r="C8" s="2" t="s">
        <v>9</v>
      </c>
      <c r="D8" s="2"/>
      <c r="E8" s="2"/>
      <c r="F8" s="2"/>
    </row>
    <row r="9" spans="1:6" ht="12.75">
      <c r="A9" s="2" t="s">
        <v>0</v>
      </c>
      <c r="B9" s="2" t="s">
        <v>1</v>
      </c>
      <c r="C9" s="2" t="s">
        <v>12</v>
      </c>
      <c r="D9" s="2" t="s">
        <v>0</v>
      </c>
      <c r="E9" s="2"/>
      <c r="F9" s="2"/>
    </row>
    <row r="10" spans="1:3" ht="12.75">
      <c r="A10">
        <v>0.31</v>
      </c>
      <c r="B10">
        <v>0</v>
      </c>
      <c r="C10">
        <f>B10/100</f>
        <v>0</v>
      </c>
    </row>
    <row r="11" spans="1:6" ht="12.75">
      <c r="A11">
        <v>0.36</v>
      </c>
      <c r="B11">
        <v>0.03</v>
      </c>
      <c r="C11">
        <f>B11/100-B10/100</f>
        <v>0.0003</v>
      </c>
      <c r="D11">
        <f>(A11+A10)/2</f>
        <v>0.33499999999999996</v>
      </c>
      <c r="E11">
        <f>D11*C11</f>
        <v>0.00010049999999999998</v>
      </c>
      <c r="F11">
        <f>C11/D11</f>
        <v>0.0008955223880597015</v>
      </c>
    </row>
    <row r="12" spans="1:6" ht="12.75">
      <c r="A12">
        <v>0.42</v>
      </c>
      <c r="B12">
        <v>0.07</v>
      </c>
      <c r="C12">
        <f aca="true" t="shared" si="0" ref="C12:C56">B12/100-B11/100</f>
        <v>0.00040000000000000013</v>
      </c>
      <c r="D12">
        <f aca="true" t="shared" si="1" ref="D12:D54">(A12+A11)/2</f>
        <v>0.39</v>
      </c>
      <c r="E12">
        <f aca="true" t="shared" si="2" ref="E12:E54">D12*C12</f>
        <v>0.00015600000000000005</v>
      </c>
      <c r="F12">
        <f aca="true" t="shared" si="3" ref="F12:F57">C12/D12</f>
        <v>0.0010256410256410259</v>
      </c>
    </row>
    <row r="13" spans="1:6" ht="12.75">
      <c r="A13">
        <v>0.49</v>
      </c>
      <c r="B13">
        <v>0.16</v>
      </c>
      <c r="C13">
        <f t="shared" si="0"/>
        <v>0.0009</v>
      </c>
      <c r="D13">
        <f t="shared" si="1"/>
        <v>0.45499999999999996</v>
      </c>
      <c r="E13">
        <f t="shared" si="2"/>
        <v>0.0004095</v>
      </c>
      <c r="F13">
        <f t="shared" si="3"/>
        <v>0.001978021978021978</v>
      </c>
    </row>
    <row r="14" spans="1:6" ht="12.75">
      <c r="A14">
        <v>0.58</v>
      </c>
      <c r="B14">
        <v>0.29</v>
      </c>
      <c r="C14">
        <f t="shared" si="0"/>
        <v>0.0012999999999999997</v>
      </c>
      <c r="D14">
        <f t="shared" si="1"/>
        <v>0.5349999999999999</v>
      </c>
      <c r="E14">
        <f t="shared" si="2"/>
        <v>0.0006954999999999997</v>
      </c>
      <c r="F14">
        <f t="shared" si="3"/>
        <v>0.0024299065420560744</v>
      </c>
    </row>
    <row r="15" spans="1:6" ht="12.75">
      <c r="A15">
        <v>0.67</v>
      </c>
      <c r="B15">
        <v>0.48</v>
      </c>
      <c r="C15">
        <f t="shared" si="0"/>
        <v>0.0018999999999999998</v>
      </c>
      <c r="D15">
        <f t="shared" si="1"/>
        <v>0.625</v>
      </c>
      <c r="E15">
        <f t="shared" si="2"/>
        <v>0.0011874999999999998</v>
      </c>
      <c r="F15">
        <f t="shared" si="3"/>
        <v>0.0030399999999999997</v>
      </c>
    </row>
    <row r="16" spans="1:6" ht="12.75">
      <c r="A16">
        <v>0.78</v>
      </c>
      <c r="B16">
        <v>0.75</v>
      </c>
      <c r="C16">
        <f t="shared" si="0"/>
        <v>0.0027</v>
      </c>
      <c r="D16">
        <f t="shared" si="1"/>
        <v>0.7250000000000001</v>
      </c>
      <c r="E16">
        <f t="shared" si="2"/>
        <v>0.0019575000000000005</v>
      </c>
      <c r="F16">
        <f t="shared" si="3"/>
        <v>0.0037241379310344823</v>
      </c>
    </row>
    <row r="17" spans="1:6" ht="12.75">
      <c r="A17">
        <v>0.91</v>
      </c>
      <c r="B17">
        <v>1.14</v>
      </c>
      <c r="C17">
        <f t="shared" si="0"/>
        <v>0.003899999999999999</v>
      </c>
      <c r="D17">
        <f t="shared" si="1"/>
        <v>0.845</v>
      </c>
      <c r="E17">
        <f t="shared" si="2"/>
        <v>0.003295499999999999</v>
      </c>
      <c r="F17">
        <f t="shared" si="3"/>
        <v>0.004615384615384614</v>
      </c>
    </row>
    <row r="18" spans="1:6" ht="12.75">
      <c r="A18">
        <v>1.06</v>
      </c>
      <c r="B18">
        <v>1.64</v>
      </c>
      <c r="C18">
        <f t="shared" si="0"/>
        <v>0.004999999999999999</v>
      </c>
      <c r="D18">
        <f t="shared" si="1"/>
        <v>0.9850000000000001</v>
      </c>
      <c r="E18">
        <f t="shared" si="2"/>
        <v>0.004925</v>
      </c>
      <c r="F18">
        <f t="shared" si="3"/>
        <v>0.005076142131979694</v>
      </c>
    </row>
    <row r="19" spans="1:6" ht="12.75">
      <c r="A19">
        <v>1.24</v>
      </c>
      <c r="B19">
        <v>2.27</v>
      </c>
      <c r="C19">
        <f t="shared" si="0"/>
        <v>0.0063000000000000035</v>
      </c>
      <c r="D19">
        <f t="shared" si="1"/>
        <v>1.15</v>
      </c>
      <c r="E19">
        <f t="shared" si="2"/>
        <v>0.007245000000000003</v>
      </c>
      <c r="F19">
        <f t="shared" si="3"/>
        <v>0.005478260869565221</v>
      </c>
    </row>
    <row r="20" spans="1:6" ht="12.75">
      <c r="A20">
        <v>1.44</v>
      </c>
      <c r="B20">
        <v>3.04</v>
      </c>
      <c r="C20">
        <f t="shared" si="0"/>
        <v>0.0076999999999999985</v>
      </c>
      <c r="D20">
        <f t="shared" si="1"/>
        <v>1.3399999999999999</v>
      </c>
      <c r="E20">
        <f t="shared" si="2"/>
        <v>0.010317999999999997</v>
      </c>
      <c r="F20">
        <f t="shared" si="3"/>
        <v>0.005746268656716417</v>
      </c>
    </row>
    <row r="21" spans="1:6" ht="12.75">
      <c r="A21">
        <v>1.68</v>
      </c>
      <c r="B21">
        <v>3.97</v>
      </c>
      <c r="C21">
        <f t="shared" si="0"/>
        <v>0.0093</v>
      </c>
      <c r="D21">
        <f t="shared" si="1"/>
        <v>1.56</v>
      </c>
      <c r="E21">
        <f t="shared" si="2"/>
        <v>0.014508</v>
      </c>
      <c r="F21">
        <f t="shared" si="3"/>
        <v>0.005961538461538461</v>
      </c>
    </row>
    <row r="22" spans="1:6" ht="12.75">
      <c r="A22">
        <v>1.95</v>
      </c>
      <c r="B22">
        <v>5.07</v>
      </c>
      <c r="C22">
        <f t="shared" si="0"/>
        <v>0.011000000000000003</v>
      </c>
      <c r="D22">
        <f t="shared" si="1"/>
        <v>1.815</v>
      </c>
      <c r="E22">
        <f t="shared" si="2"/>
        <v>0.019965000000000004</v>
      </c>
      <c r="F22">
        <f t="shared" si="3"/>
        <v>0.006060606060606062</v>
      </c>
    </row>
    <row r="23" spans="1:6" ht="12.75">
      <c r="A23">
        <v>2.28</v>
      </c>
      <c r="B23">
        <v>6.34</v>
      </c>
      <c r="C23">
        <f t="shared" si="0"/>
        <v>0.012699999999999996</v>
      </c>
      <c r="D23">
        <f t="shared" si="1"/>
        <v>2.1149999999999998</v>
      </c>
      <c r="E23">
        <f t="shared" si="2"/>
        <v>0.02686049999999999</v>
      </c>
      <c r="F23">
        <f t="shared" si="3"/>
        <v>0.006004728132387706</v>
      </c>
    </row>
    <row r="24" spans="1:6" ht="12.75">
      <c r="A24">
        <v>2.65</v>
      </c>
      <c r="B24">
        <v>7.8</v>
      </c>
      <c r="C24">
        <f t="shared" si="0"/>
        <v>0.014600000000000002</v>
      </c>
      <c r="D24">
        <f t="shared" si="1"/>
        <v>2.465</v>
      </c>
      <c r="E24">
        <f t="shared" si="2"/>
        <v>0.035989</v>
      </c>
      <c r="F24">
        <f t="shared" si="3"/>
        <v>0.00592292089249493</v>
      </c>
    </row>
    <row r="25" spans="1:6" ht="12.75">
      <c r="A25">
        <v>3.09</v>
      </c>
      <c r="B25">
        <v>9.43</v>
      </c>
      <c r="C25">
        <f t="shared" si="0"/>
        <v>0.016299999999999995</v>
      </c>
      <c r="D25">
        <f t="shared" si="1"/>
        <v>2.87</v>
      </c>
      <c r="E25">
        <f t="shared" si="2"/>
        <v>0.04678099999999999</v>
      </c>
      <c r="F25">
        <f t="shared" si="3"/>
        <v>0.0056794425087108</v>
      </c>
    </row>
    <row r="26" spans="1:6" ht="12.75">
      <c r="A26">
        <v>3.6</v>
      </c>
      <c r="B26">
        <v>11.24</v>
      </c>
      <c r="C26">
        <f t="shared" si="0"/>
        <v>0.018100000000000005</v>
      </c>
      <c r="D26">
        <f t="shared" si="1"/>
        <v>3.3449999999999998</v>
      </c>
      <c r="E26">
        <f t="shared" si="2"/>
        <v>0.060544500000000015</v>
      </c>
      <c r="F26">
        <f t="shared" si="3"/>
        <v>0.005411061285500749</v>
      </c>
    </row>
    <row r="27" spans="1:6" ht="12.75">
      <c r="A27">
        <v>4.19</v>
      </c>
      <c r="B27">
        <v>13.22</v>
      </c>
      <c r="C27">
        <f t="shared" si="0"/>
        <v>0.019800000000000012</v>
      </c>
      <c r="D27">
        <f t="shared" si="1"/>
        <v>3.8950000000000005</v>
      </c>
      <c r="E27">
        <f t="shared" si="2"/>
        <v>0.07712100000000005</v>
      </c>
      <c r="F27">
        <f t="shared" si="3"/>
        <v>0.005083440308087294</v>
      </c>
    </row>
    <row r="28" spans="1:6" ht="12.75">
      <c r="A28">
        <v>4.88</v>
      </c>
      <c r="B28">
        <v>15.34</v>
      </c>
      <c r="C28">
        <f t="shared" si="0"/>
        <v>0.021199999999999997</v>
      </c>
      <c r="D28">
        <f t="shared" si="1"/>
        <v>4.535</v>
      </c>
      <c r="E28">
        <f t="shared" si="2"/>
        <v>0.09614199999999999</v>
      </c>
      <c r="F28">
        <f t="shared" si="3"/>
        <v>0.004674751929437706</v>
      </c>
    </row>
    <row r="29" spans="1:6" ht="12.75">
      <c r="A29">
        <v>5.69</v>
      </c>
      <c r="B29">
        <v>17.6</v>
      </c>
      <c r="C29">
        <f t="shared" si="0"/>
        <v>0.02260000000000001</v>
      </c>
      <c r="D29">
        <f t="shared" si="1"/>
        <v>5.285</v>
      </c>
      <c r="E29">
        <f t="shared" si="2"/>
        <v>0.11944100000000005</v>
      </c>
      <c r="F29">
        <f t="shared" si="3"/>
        <v>0.004276253547776728</v>
      </c>
    </row>
    <row r="30" spans="1:6" ht="12.75">
      <c r="A30">
        <v>6.63</v>
      </c>
      <c r="B30">
        <v>19.97</v>
      </c>
      <c r="C30">
        <f t="shared" si="0"/>
        <v>0.02369999999999997</v>
      </c>
      <c r="D30">
        <f t="shared" si="1"/>
        <v>6.16</v>
      </c>
      <c r="E30">
        <f t="shared" si="2"/>
        <v>0.14599199999999982</v>
      </c>
      <c r="F30">
        <f t="shared" si="3"/>
        <v>0.0038474025974025924</v>
      </c>
    </row>
    <row r="31" spans="1:6" ht="12.75">
      <c r="A31">
        <v>7.72</v>
      </c>
      <c r="B31">
        <v>22.44</v>
      </c>
      <c r="C31">
        <f t="shared" si="0"/>
        <v>0.024700000000000027</v>
      </c>
      <c r="D31">
        <f t="shared" si="1"/>
        <v>7.175</v>
      </c>
      <c r="E31">
        <f t="shared" si="2"/>
        <v>0.1772225000000002</v>
      </c>
      <c r="F31">
        <f t="shared" si="3"/>
        <v>0.0034425087108013977</v>
      </c>
    </row>
    <row r="32" spans="1:6" ht="12.75">
      <c r="A32">
        <v>9</v>
      </c>
      <c r="B32">
        <v>24.97</v>
      </c>
      <c r="C32">
        <f t="shared" si="0"/>
        <v>0.02529999999999996</v>
      </c>
      <c r="D32">
        <f t="shared" si="1"/>
        <v>8.36</v>
      </c>
      <c r="E32">
        <f t="shared" si="2"/>
        <v>0.21150799999999967</v>
      </c>
      <c r="F32">
        <f t="shared" si="3"/>
        <v>0.00302631578947368</v>
      </c>
    </row>
    <row r="33" spans="1:6" ht="12.75">
      <c r="A33">
        <v>10.48</v>
      </c>
      <c r="B33">
        <v>27.58</v>
      </c>
      <c r="C33">
        <f t="shared" si="0"/>
        <v>0.026100000000000012</v>
      </c>
      <c r="D33">
        <f t="shared" si="1"/>
        <v>9.74</v>
      </c>
      <c r="E33">
        <f t="shared" si="2"/>
        <v>0.2542140000000001</v>
      </c>
      <c r="F33">
        <f t="shared" si="3"/>
        <v>0.0026796714579055453</v>
      </c>
    </row>
    <row r="34" spans="1:6" ht="12.75">
      <c r="A34">
        <v>12.21</v>
      </c>
      <c r="B34">
        <v>30.26</v>
      </c>
      <c r="C34">
        <f t="shared" si="0"/>
        <v>0.026800000000000046</v>
      </c>
      <c r="D34">
        <f t="shared" si="1"/>
        <v>11.345</v>
      </c>
      <c r="E34">
        <f t="shared" si="2"/>
        <v>0.30404600000000054</v>
      </c>
      <c r="F34">
        <f t="shared" si="3"/>
        <v>0.0023622741295725026</v>
      </c>
    </row>
    <row r="35" spans="1:6" ht="12.75">
      <c r="A35">
        <v>14.22</v>
      </c>
      <c r="B35">
        <v>33.05</v>
      </c>
      <c r="C35">
        <f t="shared" si="0"/>
        <v>0.027899999999999925</v>
      </c>
      <c r="D35">
        <f t="shared" si="1"/>
        <v>13.215</v>
      </c>
      <c r="E35">
        <f t="shared" si="2"/>
        <v>0.368698499999999</v>
      </c>
      <c r="F35">
        <f t="shared" si="3"/>
        <v>0.0021112372304199715</v>
      </c>
    </row>
    <row r="36" spans="1:6" ht="12.75">
      <c r="A36">
        <v>16.57</v>
      </c>
      <c r="B36">
        <v>36</v>
      </c>
      <c r="C36">
        <f t="shared" si="0"/>
        <v>0.029500000000000026</v>
      </c>
      <c r="D36">
        <f t="shared" si="1"/>
        <v>15.395</v>
      </c>
      <c r="E36">
        <f t="shared" si="2"/>
        <v>0.4541525000000004</v>
      </c>
      <c r="F36">
        <f t="shared" si="3"/>
        <v>0.001916206560571616</v>
      </c>
    </row>
    <row r="37" spans="1:6" ht="12.75">
      <c r="A37">
        <v>19.31</v>
      </c>
      <c r="B37">
        <v>39.19</v>
      </c>
      <c r="C37">
        <f t="shared" si="0"/>
        <v>0.031899999999999984</v>
      </c>
      <c r="D37">
        <f t="shared" si="1"/>
        <v>17.939999999999998</v>
      </c>
      <c r="E37">
        <f t="shared" si="2"/>
        <v>0.5722859999999996</v>
      </c>
      <c r="F37">
        <f t="shared" si="3"/>
        <v>0.0017781493868450383</v>
      </c>
    </row>
    <row r="38" spans="1:6" ht="12.75">
      <c r="A38">
        <v>22.49</v>
      </c>
      <c r="B38">
        <v>42.67</v>
      </c>
      <c r="C38">
        <f t="shared" si="0"/>
        <v>0.03480000000000005</v>
      </c>
      <c r="D38">
        <f t="shared" si="1"/>
        <v>20.9</v>
      </c>
      <c r="E38">
        <f t="shared" si="2"/>
        <v>0.7273200000000011</v>
      </c>
      <c r="F38">
        <f t="shared" si="3"/>
        <v>0.0016650717703349308</v>
      </c>
    </row>
    <row r="39" spans="1:6" ht="12.75">
      <c r="A39">
        <v>26.2</v>
      </c>
      <c r="B39">
        <v>46.51</v>
      </c>
      <c r="C39">
        <f t="shared" si="0"/>
        <v>0.038399999999999934</v>
      </c>
      <c r="D39">
        <f t="shared" si="1"/>
        <v>24.345</v>
      </c>
      <c r="E39">
        <f t="shared" si="2"/>
        <v>0.9348479999999983</v>
      </c>
      <c r="F39">
        <f t="shared" si="3"/>
        <v>0.0015773259396179887</v>
      </c>
    </row>
    <row r="40" spans="1:6" ht="12.75">
      <c r="A40">
        <v>30.53</v>
      </c>
      <c r="B40">
        <v>50.73</v>
      </c>
      <c r="C40">
        <f t="shared" si="0"/>
        <v>0.042200000000000015</v>
      </c>
      <c r="D40">
        <f t="shared" si="1"/>
        <v>28.365000000000002</v>
      </c>
      <c r="E40">
        <f t="shared" si="2"/>
        <v>1.1970030000000005</v>
      </c>
      <c r="F40">
        <f t="shared" si="3"/>
        <v>0.001487748986426935</v>
      </c>
    </row>
    <row r="41" spans="1:6" ht="12.75">
      <c r="A41">
        <v>35.56</v>
      </c>
      <c r="B41">
        <v>55.32</v>
      </c>
      <c r="C41">
        <f t="shared" si="0"/>
        <v>0.04590000000000005</v>
      </c>
      <c r="D41">
        <f t="shared" si="1"/>
        <v>33.045</v>
      </c>
      <c r="E41">
        <f t="shared" si="2"/>
        <v>1.5167655000000018</v>
      </c>
      <c r="F41">
        <f t="shared" si="3"/>
        <v>0.0013890149795733105</v>
      </c>
    </row>
    <row r="42" spans="1:6" ht="12.75">
      <c r="A42">
        <v>41.43</v>
      </c>
      <c r="B42">
        <v>60.2</v>
      </c>
      <c r="C42">
        <f t="shared" si="0"/>
        <v>0.048799999999999955</v>
      </c>
      <c r="D42">
        <f t="shared" si="1"/>
        <v>38.495000000000005</v>
      </c>
      <c r="E42">
        <f t="shared" si="2"/>
        <v>1.8785559999999986</v>
      </c>
      <c r="F42">
        <f t="shared" si="3"/>
        <v>0.0012676971035199363</v>
      </c>
    </row>
    <row r="43" spans="1:6" ht="12.75">
      <c r="A43">
        <v>48.27</v>
      </c>
      <c r="B43">
        <v>65.3</v>
      </c>
      <c r="C43">
        <f t="shared" si="0"/>
        <v>0.051000000000000045</v>
      </c>
      <c r="D43">
        <f t="shared" si="1"/>
        <v>44.85</v>
      </c>
      <c r="E43">
        <f t="shared" si="2"/>
        <v>2.287350000000002</v>
      </c>
      <c r="F43">
        <f t="shared" si="3"/>
        <v>0.001137123745819399</v>
      </c>
    </row>
    <row r="44" spans="1:6" ht="12.75">
      <c r="A44">
        <v>56.23</v>
      </c>
      <c r="B44">
        <v>70.49</v>
      </c>
      <c r="C44">
        <f t="shared" si="0"/>
        <v>0.051899999999999946</v>
      </c>
      <c r="D44">
        <f t="shared" si="1"/>
        <v>52.25</v>
      </c>
      <c r="E44">
        <f t="shared" si="2"/>
        <v>2.711774999999997</v>
      </c>
      <c r="F44">
        <f t="shared" si="3"/>
        <v>0.0009933014354066975</v>
      </c>
    </row>
    <row r="45" spans="1:6" ht="12.75">
      <c r="A45">
        <v>65.51</v>
      </c>
      <c r="B45">
        <v>75.72</v>
      </c>
      <c r="C45">
        <f t="shared" si="0"/>
        <v>0.05230000000000001</v>
      </c>
      <c r="D45">
        <f t="shared" si="1"/>
        <v>60.870000000000005</v>
      </c>
      <c r="E45">
        <f t="shared" si="2"/>
        <v>3.183501000000001</v>
      </c>
      <c r="F45">
        <f t="shared" si="3"/>
        <v>0.000859208148513225</v>
      </c>
    </row>
    <row r="46" spans="1:6" ht="12.75">
      <c r="A46">
        <v>76.32</v>
      </c>
      <c r="B46">
        <v>80.68</v>
      </c>
      <c r="C46">
        <f t="shared" si="0"/>
        <v>0.04960000000000009</v>
      </c>
      <c r="D46">
        <f t="shared" si="1"/>
        <v>70.91499999999999</v>
      </c>
      <c r="E46">
        <f t="shared" si="2"/>
        <v>3.517384000000006</v>
      </c>
      <c r="F46">
        <f t="shared" si="3"/>
        <v>0.0006994288937460353</v>
      </c>
    </row>
    <row r="47" spans="1:6" ht="12.75">
      <c r="A47">
        <v>88.91</v>
      </c>
      <c r="B47">
        <v>85.21</v>
      </c>
      <c r="C47">
        <f t="shared" si="0"/>
        <v>0.045299999999999896</v>
      </c>
      <c r="D47">
        <f t="shared" si="1"/>
        <v>82.615</v>
      </c>
      <c r="E47">
        <f t="shared" si="2"/>
        <v>3.7424594999999914</v>
      </c>
      <c r="F47">
        <f t="shared" si="3"/>
        <v>0.000548326575077164</v>
      </c>
    </row>
    <row r="48" spans="1:6" ht="12.75">
      <c r="A48">
        <v>103.58</v>
      </c>
      <c r="B48">
        <v>89.2</v>
      </c>
      <c r="C48">
        <f t="shared" si="0"/>
        <v>0.03990000000000005</v>
      </c>
      <c r="D48">
        <f t="shared" si="1"/>
        <v>96.245</v>
      </c>
      <c r="E48">
        <f t="shared" si="2"/>
        <v>3.840175500000005</v>
      </c>
      <c r="F48">
        <f t="shared" si="3"/>
        <v>0.0004145669904930131</v>
      </c>
    </row>
    <row r="49" spans="1:6" ht="12.75">
      <c r="A49">
        <v>120.67</v>
      </c>
      <c r="B49">
        <v>92.57</v>
      </c>
      <c r="C49">
        <f t="shared" si="0"/>
        <v>0.03369999999999995</v>
      </c>
      <c r="D49">
        <f t="shared" si="1"/>
        <v>112.125</v>
      </c>
      <c r="E49">
        <f t="shared" si="2"/>
        <v>3.7786124999999946</v>
      </c>
      <c r="F49">
        <f t="shared" si="3"/>
        <v>0.00030055741360089145</v>
      </c>
    </row>
    <row r="50" spans="1:6" ht="12.75">
      <c r="A50">
        <v>140.58</v>
      </c>
      <c r="B50">
        <v>95.27</v>
      </c>
      <c r="C50">
        <f t="shared" si="0"/>
        <v>0.027000000000000024</v>
      </c>
      <c r="D50">
        <f t="shared" si="1"/>
        <v>130.625</v>
      </c>
      <c r="E50">
        <f t="shared" si="2"/>
        <v>3.526875000000003</v>
      </c>
      <c r="F50">
        <f t="shared" si="3"/>
        <v>0.00020669856459330161</v>
      </c>
    </row>
    <row r="51" spans="1:6" ht="12.75">
      <c r="A51">
        <v>163.77</v>
      </c>
      <c r="B51">
        <v>97.3</v>
      </c>
      <c r="C51">
        <f t="shared" si="0"/>
        <v>0.020299999999999985</v>
      </c>
      <c r="D51">
        <f t="shared" si="1"/>
        <v>152.175</v>
      </c>
      <c r="E51">
        <f t="shared" si="2"/>
        <v>3.0891524999999977</v>
      </c>
      <c r="F51">
        <f t="shared" si="3"/>
        <v>0.0001333990471496631</v>
      </c>
    </row>
    <row r="52" spans="1:6" ht="12.75">
      <c r="A52">
        <v>190.8</v>
      </c>
      <c r="B52">
        <v>98.71</v>
      </c>
      <c r="C52">
        <f t="shared" si="0"/>
        <v>0.014100000000000001</v>
      </c>
      <c r="D52">
        <f t="shared" si="1"/>
        <v>177.28500000000003</v>
      </c>
      <c r="E52">
        <f t="shared" si="2"/>
        <v>2.4997185000000006</v>
      </c>
      <c r="F52">
        <f t="shared" si="3"/>
        <v>7.953295541077926E-05</v>
      </c>
    </row>
    <row r="53" spans="1:6" ht="12.75">
      <c r="A53">
        <v>222.28</v>
      </c>
      <c r="B53">
        <v>99.61</v>
      </c>
      <c r="C53">
        <f t="shared" si="0"/>
        <v>0.009000000000000008</v>
      </c>
      <c r="D53">
        <f t="shared" si="1"/>
        <v>206.54000000000002</v>
      </c>
      <c r="E53">
        <f t="shared" si="2"/>
        <v>1.8588600000000017</v>
      </c>
      <c r="F53">
        <f t="shared" si="3"/>
        <v>4.357509441270459E-05</v>
      </c>
    </row>
    <row r="54" spans="1:6" ht="12.75">
      <c r="A54">
        <v>258.95</v>
      </c>
      <c r="B54">
        <v>100</v>
      </c>
      <c r="C54">
        <f t="shared" si="0"/>
        <v>0.0039000000000000146</v>
      </c>
      <c r="D54">
        <f t="shared" si="1"/>
        <v>240.615</v>
      </c>
      <c r="E54">
        <f t="shared" si="2"/>
        <v>0.9383985000000036</v>
      </c>
      <c r="F54">
        <f t="shared" si="3"/>
        <v>1.6208465806371232E-05</v>
      </c>
    </row>
    <row r="56" spans="1:6" ht="12.75">
      <c r="A56" s="1" t="s">
        <v>3</v>
      </c>
      <c r="B56" s="1"/>
      <c r="C56" s="4">
        <f>SUM(C10:C54)</f>
        <v>1</v>
      </c>
      <c r="D56" s="1"/>
      <c r="E56" s="1"/>
      <c r="F56" s="1"/>
    </row>
    <row r="57" spans="1:6" ht="12.75">
      <c r="A57" s="1" t="s">
        <v>13</v>
      </c>
      <c r="B57" s="1"/>
      <c r="C57" s="1"/>
      <c r="D57" s="1"/>
      <c r="E57" s="4">
        <f>SUM(E10:E54)</f>
        <v>44.244516000000004</v>
      </c>
      <c r="F57" s="4"/>
    </row>
    <row r="58" spans="1:6" ht="14.25">
      <c r="A58" s="1" t="s">
        <v>16</v>
      </c>
      <c r="B58" s="1"/>
      <c r="C58" s="1"/>
      <c r="D58" s="1"/>
      <c r="E58" s="4"/>
      <c r="F58" s="4">
        <f>SUM(F10:F54)*6</f>
        <v>0.7023994874249664</v>
      </c>
    </row>
    <row r="59" spans="1:6" ht="12.75">
      <c r="A59" s="1" t="s">
        <v>14</v>
      </c>
      <c r="B59" s="1"/>
      <c r="C59" s="1"/>
      <c r="D59" s="1"/>
      <c r="E59" s="4"/>
      <c r="F59" s="4">
        <f>6/F58</f>
        <v>8.54214746368383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Holdich</dc:creator>
  <cp:keywords/>
  <dc:description/>
  <cp:lastModifiedBy>Richard Holdich</cp:lastModifiedBy>
  <dcterms:created xsi:type="dcterms:W3CDTF">2002-07-24T14:11:03Z</dcterms:created>
  <dcterms:modified xsi:type="dcterms:W3CDTF">2002-07-24T15:07:42Z</dcterms:modified>
  <cp:category/>
  <cp:version/>
  <cp:contentType/>
  <cp:contentStatus/>
</cp:coreProperties>
</file>